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Propuneri unit de inv. 2024" sheetId="1" r:id="rId1"/>
  </sheets>
  <definedNames>
    <definedName name="_xlnm.Print_Titles" localSheetId="0">'Propuneri unit de inv. 2024'!$6:$8</definedName>
  </definedNames>
  <calcPr fullCalcOnLoad="1"/>
</workbook>
</file>

<file path=xl/comments1.xml><?xml version="1.0" encoding="utf-8"?>
<comments xmlns="http://schemas.openxmlformats.org/spreadsheetml/2006/main">
  <authors>
    <author>Mihaela PIRVU</author>
    <author>cristina.vlaicu</author>
  </authors>
  <commentList>
    <comment ref="G61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taxa ARACIP</t>
        </r>
      </text>
    </comment>
    <comment ref="G15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Taxa ARACIP</t>
        </r>
      </text>
    </comment>
    <comment ref="H61" authorId="1">
      <text>
        <r>
          <rPr>
            <b/>
            <sz val="9"/>
            <rFont val="Times New Roman"/>
            <family val="1"/>
          </rPr>
          <t>cristina.vlaicu:</t>
        </r>
        <r>
          <rPr>
            <sz val="9"/>
            <rFont val="Times New Roman"/>
            <family val="1"/>
          </rPr>
          <t xml:space="preserve">
HCL IN PREGATIRE PT.CH.SPORTIVE</t>
        </r>
      </text>
    </comment>
    <comment ref="G11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Chirie</t>
        </r>
      </text>
    </comment>
    <comment ref="G19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Chirie</t>
        </r>
      </text>
    </comment>
    <comment ref="G34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Chirie</t>
        </r>
      </text>
    </comment>
    <comment ref="G55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chirie</t>
        </r>
      </text>
    </comment>
    <comment ref="G63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chirie</t>
        </r>
      </text>
    </comment>
    <comment ref="D61" authorId="0">
      <text>
        <r>
          <rPr>
            <b/>
            <sz val="9"/>
            <rFont val="Tahoma"/>
            <family val="2"/>
          </rPr>
          <t>Mihaela PIRVU:</t>
        </r>
        <r>
          <rPr>
            <sz val="9"/>
            <rFont val="Tahoma"/>
            <family val="2"/>
          </rPr>
          <t xml:space="preserve">
110 mii lei-sunt pentru echipamente, urmare HCL din 31.01</t>
        </r>
      </text>
    </comment>
  </commentList>
</comments>
</file>

<file path=xl/sharedStrings.xml><?xml version="1.0" encoding="utf-8"?>
<sst xmlns="http://schemas.openxmlformats.org/spreadsheetml/2006/main" count="90" uniqueCount="90">
  <si>
    <t>Municipiul Brașov</t>
  </si>
  <si>
    <t>Proiectul de buget al instituțiilor de învățământ preuniversitar de stat din Municipiul Brașov - 2024</t>
  </si>
  <si>
    <t>MII LEI</t>
  </si>
  <si>
    <t>Nr.
crt.</t>
  </si>
  <si>
    <t>Denumire unitate de învățământ</t>
  </si>
  <si>
    <t>Finanțarea de bază Cost standard</t>
  </si>
  <si>
    <t>Finanțarea complementară</t>
  </si>
  <si>
    <t xml:space="preserve">Drepturile copiilor cu CES </t>
  </si>
  <si>
    <t>Total buget</t>
  </si>
  <si>
    <r>
      <t xml:space="preserve">Finanțarea complementară cu excepția coloanelor: </t>
    </r>
    <r>
      <rPr>
        <sz val="8"/>
        <rFont val="Arial"/>
        <family val="2"/>
      </rPr>
      <t>5,6,7,8,9,10,11,12,13</t>
    </r>
  </si>
  <si>
    <t>Paza în școli</t>
  </si>
  <si>
    <t>Reparații curente</t>
  </si>
  <si>
    <t>Alte cheltuieli / Chirii</t>
  </si>
  <si>
    <t>Ajutoare sociale în natură</t>
  </si>
  <si>
    <r>
      <t xml:space="preserve">Elevii cazați în internate, art 83, alin 14, Legea 198/2023,
</t>
    </r>
    <r>
      <rPr>
        <sz val="9"/>
        <color indexed="8"/>
        <rFont val="Arial"/>
        <family val="2"/>
      </rPr>
      <t>ianuarie - iulie 2024</t>
    </r>
    <r>
      <rPr>
        <b/>
        <sz val="9"/>
        <color indexed="8"/>
        <rFont val="Arial"/>
        <family val="2"/>
      </rPr>
      <t xml:space="preserve"> </t>
    </r>
  </si>
  <si>
    <t>Ajutoare sociale in natura (premii elevi)</t>
  </si>
  <si>
    <t>Cheltuieli de capital</t>
  </si>
  <si>
    <t>Burse -Campus Școlar</t>
  </si>
  <si>
    <t>Cheltuieli neeligibile-Campus școlar</t>
  </si>
  <si>
    <t>Total</t>
  </si>
  <si>
    <t>14=SUM (de la 4 la 13)</t>
  </si>
  <si>
    <t>16=3+14+15</t>
  </si>
  <si>
    <t>Grădiniţa cu Program Prelungit nr.2 Braşov</t>
  </si>
  <si>
    <t>Grădiniţa cu Program Prelungit nr.3 Braşov</t>
  </si>
  <si>
    <t>Grădiniţa cu Program Normal nr.4 Braşov</t>
  </si>
  <si>
    <t>Grădiniţa cu Program Prelungit nr.5 Braşov</t>
  </si>
  <si>
    <t>Grădiniţa cu Program Prelungit nr.7 Braşov</t>
  </si>
  <si>
    <t>Grădiniţa cu Program Prelungit nr.8 Braşov</t>
  </si>
  <si>
    <t>Grădiniţa cu Program Prelungit nr.9 Braşov</t>
  </si>
  <si>
    <t>Grădiniţa cu Program Prelungit "Primii Pași" nr.10 Braşov</t>
  </si>
  <si>
    <t>Grădiniţa cu Program Prelungit "Căsuța Bucuriei" nr.11 Braşov</t>
  </si>
  <si>
    <t>Grădiniţa cu Program Prelungit nr.13 Braşov</t>
  </si>
  <si>
    <t>Grădiniţa cu Program Prelungit nr.14 Braşov</t>
  </si>
  <si>
    <t>Grădiniţa cu Program Prelungit nr.15 Braşov</t>
  </si>
  <si>
    <t xml:space="preserve">Grădiniţa cu Program Prelungit "Martinică" nr.17 Braşov </t>
  </si>
  <si>
    <t>Grădiniţa cu Program Prelungit "Dumbrava Minunată" nr.18 Braşov</t>
  </si>
  <si>
    <t>Grădiniţa cu Program Prelungit  "Boboceii" nr.19 Braşov</t>
  </si>
  <si>
    <t>Grădiniţa cu Program Prelungit nr.21 Braşov</t>
  </si>
  <si>
    <t>Grădiniţa cu Program Prelungit "Micul Prinț" nr.22 Braşov</t>
  </si>
  <si>
    <t>Grădiniţa cu Program Prelungit "Dințisori de lapte" nr.23 Braşov</t>
  </si>
  <si>
    <t>Grădiniţa cu Program Prelungit nr.24 Braşov</t>
  </si>
  <si>
    <t>Grădiniţa cu Program Prelungit "Lumea copiilor" nr.25 Braşov</t>
  </si>
  <si>
    <t>Grădiniţa cu Program Prelungit "Junior" nr.26 Braşov</t>
  </si>
  <si>
    <t>Grădiniţa cu Program Prelungit nr.28 Braşov</t>
  </si>
  <si>
    <t>Grădiniţa cu Program Prelungit nr.29 Braşov</t>
  </si>
  <si>
    <t>Grădiniţa cu Program Prelungit nr.33 Braşov</t>
  </si>
  <si>
    <t>Grădiniţa cu Program Prelungit nr.34 Braşov</t>
  </si>
  <si>
    <t>Grădiniţa cu Program Prelungit nr.35 Braşov</t>
  </si>
  <si>
    <t>TOTAL GRĂDINIȚE</t>
  </si>
  <si>
    <t>Şcoala Gimnazială nr.1 Braşov</t>
  </si>
  <si>
    <t>Şcoala Gimnazială nr.2 "Diaconu Coresi" Braşov</t>
  </si>
  <si>
    <t>Şcoala Gimnazială nr.3 "Gheorghe Lazăr" Braşov</t>
  </si>
  <si>
    <t>Şcoala Gimnazială nr.5 Braşov</t>
  </si>
  <si>
    <t>Şcoala Gimnazială nr.6 "Iacob Mureşianu" Braşov</t>
  </si>
  <si>
    <t>Şcoala Gimnazială nr.8 Braşov</t>
  </si>
  <si>
    <t>Şcoala Gimnazială nr.9 "Nicolae Orghidan" Braşov</t>
  </si>
  <si>
    <t>Şcoala Gimnazială nr.11 "Şt.O Iosif" Braşov</t>
  </si>
  <si>
    <t>Şcoala Gimnazială nr.12 Braşov</t>
  </si>
  <si>
    <t>Şcoala Gimnazială nr.13 Braşov</t>
  </si>
  <si>
    <t>Şcoala Gimnazială "Sfântul Bartolomeu" nr.14 Braşov</t>
  </si>
  <si>
    <t>Şcoala Gimnazială nr.15 Braşov</t>
  </si>
  <si>
    <t>Şcoala Gimnazială nr.19 Braşov</t>
  </si>
  <si>
    <t>Şcoala Gimnazială nr.25 Braşov</t>
  </si>
  <si>
    <t>Şcoala Gimnazială nr.27 "Anatol Ghermanschi" Braşov</t>
  </si>
  <si>
    <t>Şcoala Gimnazială nr.30 Braşov</t>
  </si>
  <si>
    <t>TOTAL ȘCOLI</t>
  </si>
  <si>
    <t>Colegiul Naţional "Andrei Şaguna" Braşov</t>
  </si>
  <si>
    <t>Colegiul Naţional "Dr.Ioan Meşotă" Braşov</t>
  </si>
  <si>
    <t>Colegiul Naţional "Unirea" Braşov</t>
  </si>
  <si>
    <t>Colegiul Naţional de Informatică "Grigore Moisil" Braşov</t>
  </si>
  <si>
    <t>Colegiul Naţional "Aprily Lajos" Braşov</t>
  </si>
  <si>
    <t>Colegiul de Ştiinţe ale Naturii "Emil Racoviţă" Braşov</t>
  </si>
  <si>
    <t>Liceul "Andrei Mureşanu" Braşov</t>
  </si>
  <si>
    <t>Colegiul de Ştiinţe "Grigore Antipa" Braşov</t>
  </si>
  <si>
    <t>Liceul cu Program Sportiv Braşov</t>
  </si>
  <si>
    <t>Liceul Vocaţional de Arte Plastice "Hans Mattis Teutsch" Braşov</t>
  </si>
  <si>
    <t>Liceul Vocaţional de Muzică "Tudor Ciortea" Braşov</t>
  </si>
  <si>
    <t xml:space="preserve">Colegiul Naţional "Johannes Honterus" Braşov </t>
  </si>
  <si>
    <t>Colegiul Tehnic "Maria Baiulescu" Braşov</t>
  </si>
  <si>
    <t>Colegiul Tehnic "Transilvania" Braşov</t>
  </si>
  <si>
    <t>Colegiul Tehnic Energetic "Remus Răduleţ" Braşov</t>
  </si>
  <si>
    <t>Colegiul Naţional Economic "Andrei Bârseanu" Braşov</t>
  </si>
  <si>
    <t>Colegiul Tehnic "Mircea Cristea" Braşov</t>
  </si>
  <si>
    <t>Colegiul "Nicolae Titulescu" Braşov</t>
  </si>
  <si>
    <t>Colegiul Tehnic de Transporturi Braşov</t>
  </si>
  <si>
    <t>Liceul Tehnologic Silvic "Dr. Nicolae Rucăreanu" Braşov</t>
  </si>
  <si>
    <t>Școala Profesională Germană Kronstadt Braşov</t>
  </si>
  <si>
    <t>Seminarul Teologic Ortodox Liceal "Dumitru Stăniloae" Brașov</t>
  </si>
  <si>
    <t>TOTAL COLEGII, LICEE</t>
  </si>
  <si>
    <t>TOTAL ÎNVĂȚĂMÂNT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</si>
</sst>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 _-;\-* #,##0.00\ _ _-;_-* &quot;-&quot;??\ _ _-;_-@_-"/>
    <numFmt numFmtId="177" formatCode="_-* #,##0\ &quot; &quot;_-;\-* #,##0\ &quot; &quot;_-;_-* &quot;-&quot;\ &quot; &quot;_-;_-@_-"/>
    <numFmt numFmtId="178" formatCode="_-* #,##0.00\ &quot; &quot;_-;\-* #,##0.00\ &quot; &quot;_-;_-* &quot;-&quot;??\ &quot; &quot;_-;_-@_-"/>
    <numFmt numFmtId="179" formatCode="_-* #,##0\ _ _-;\-* #,##0\ _ _-;_-* &quot;-&quot;\ _ _-;_-@_-"/>
  </numFmts>
  <fonts count="45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3" borderId="1" applyNumberFormat="0" applyAlignment="0" applyProtection="0"/>
    <xf numFmtId="0" fontId="17" fillId="0" borderId="2" applyNumberFormat="0" applyFill="0" applyAlignment="0" applyProtection="0"/>
    <xf numFmtId="0" fontId="14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5" borderId="5" applyNumberFormat="0" applyAlignment="0" applyProtection="0"/>
    <xf numFmtId="0" fontId="13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28" fillId="8" borderId="5" applyNumberFormat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25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4" fontId="38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38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0" fontId="5" fillId="19" borderId="19" xfId="0" applyFont="1" applyFill="1" applyBorder="1" applyAlignment="1">
      <alignment horizontal="center" vertical="center"/>
    </xf>
    <xf numFmtId="4" fontId="39" fillId="0" borderId="23" xfId="0" applyNumberFormat="1" applyFont="1" applyBorder="1" applyAlignment="1">
      <alignment horizontal="right" vertical="center"/>
    </xf>
    <xf numFmtId="0" fontId="0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left" vertical="center" wrapText="1"/>
    </xf>
    <xf numFmtId="4" fontId="3" fillId="6" borderId="25" xfId="0" applyNumberFormat="1" applyFont="1" applyFill="1" applyBorder="1" applyAlignment="1">
      <alignment horizontal="center" vertical="center" wrapText="1"/>
    </xf>
    <xf numFmtId="4" fontId="3" fillId="6" borderId="26" xfId="0" applyNumberFormat="1" applyFont="1" applyFill="1" applyBorder="1" applyAlignment="1">
      <alignment horizontal="right" vertical="center" wrapText="1"/>
    </xf>
    <xf numFmtId="4" fontId="3" fillId="6" borderId="23" xfId="0" applyNumberFormat="1" applyFont="1" applyFill="1" applyBorder="1" applyAlignment="1">
      <alignment horizontal="right" vertical="center" wrapText="1"/>
    </xf>
    <xf numFmtId="4" fontId="40" fillId="6" borderId="26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0" fillId="19" borderId="18" xfId="0" applyNumberForma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38" fillId="19" borderId="23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" fontId="0" fillId="19" borderId="23" xfId="0" applyNumberFormat="1" applyFont="1" applyFill="1" applyBorder="1" applyAlignment="1">
      <alignment horizontal="right" vertical="center"/>
    </xf>
    <xf numFmtId="4" fontId="41" fillId="6" borderId="23" xfId="0" applyNumberFormat="1" applyFont="1" applyFill="1" applyBorder="1" applyAlignment="1">
      <alignment horizontal="right" vertical="center" wrapText="1"/>
    </xf>
    <xf numFmtId="4" fontId="42" fillId="6" borderId="23" xfId="0" applyNumberFormat="1" applyFont="1" applyFill="1" applyBorder="1" applyAlignment="1">
      <alignment horizontal="right" vertical="center" wrapText="1"/>
    </xf>
    <xf numFmtId="4" fontId="3" fillId="20" borderId="23" xfId="0" applyNumberFormat="1" applyFont="1" applyFill="1" applyBorder="1" applyAlignment="1">
      <alignment horizontal="right" vertical="center" wrapText="1"/>
    </xf>
    <xf numFmtId="4" fontId="3" fillId="6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4" fontId="40" fillId="6" borderId="23" xfId="0" applyNumberFormat="1" applyFont="1" applyFill="1" applyBorder="1" applyAlignment="1">
      <alignment horizontal="right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4" fontId="4" fillId="6" borderId="28" xfId="0" applyNumberFormat="1" applyFont="1" applyFill="1" applyBorder="1" applyAlignment="1">
      <alignment horizontal="center" vertical="center" wrapText="1"/>
    </xf>
    <xf numFmtId="4" fontId="4" fillId="6" borderId="17" xfId="0" applyNumberFormat="1" applyFont="1" applyFill="1" applyBorder="1" applyAlignment="1">
      <alignment horizontal="right" vertical="center" wrapText="1"/>
    </xf>
    <xf numFmtId="4" fontId="4" fillId="6" borderId="18" xfId="0" applyNumberFormat="1" applyFont="1" applyFill="1" applyBorder="1" applyAlignment="1">
      <alignment horizontal="right" vertical="center" wrapText="1"/>
    </xf>
    <xf numFmtId="4" fontId="43" fillId="6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0" borderId="18" xfId="0" applyNumberFormat="1" applyFont="1" applyFill="1" applyBorder="1" applyAlignment="1">
      <alignment horizontal="right" vertical="center" wrapText="1"/>
    </xf>
    <xf numFmtId="4" fontId="4" fillId="6" borderId="28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" fillId="19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zoomScale="115" zoomScaleNormal="115" workbookViewId="0" topLeftCell="A1">
      <pane ySplit="8" topLeftCell="A43" activePane="bottomLeft" state="frozen"/>
      <selection pane="bottomLeft" activeCell="J56" sqref="J56"/>
    </sheetView>
  </sheetViews>
  <sheetFormatPr defaultColWidth="9.140625" defaultRowHeight="12.75"/>
  <cols>
    <col min="1" max="1" width="4.28125" style="4" customWidth="1"/>
    <col min="2" max="2" width="41.00390625" style="5" customWidth="1"/>
    <col min="3" max="3" width="10.28125" style="6" customWidth="1"/>
    <col min="4" max="4" width="13.28125" style="7" customWidth="1"/>
    <col min="5" max="5" width="9.28125" style="7" customWidth="1"/>
    <col min="6" max="6" width="10.28125" style="7" customWidth="1"/>
    <col min="7" max="7" width="9.00390625" style="7" customWidth="1"/>
    <col min="8" max="8" width="8.57421875" style="2" customWidth="1"/>
    <col min="9" max="9" width="13.7109375" style="2" customWidth="1"/>
    <col min="10" max="10" width="11.140625" style="2" customWidth="1"/>
    <col min="11" max="11" width="9.7109375" style="8" customWidth="1"/>
    <col min="12" max="12" width="8.57421875" style="2" customWidth="1"/>
    <col min="13" max="13" width="10.140625" style="2" customWidth="1"/>
    <col min="14" max="14" width="11.00390625" style="7" customWidth="1"/>
    <col min="15" max="15" width="9.7109375" style="4" customWidth="1"/>
    <col min="16" max="16" width="13.00390625" style="9" customWidth="1"/>
    <col min="17" max="17" width="8.57421875" style="4" customWidth="1"/>
    <col min="18" max="18" width="10.00390625" style="4" customWidth="1"/>
    <col min="19" max="19" width="8.140625" style="4" customWidth="1"/>
    <col min="20" max="16384" width="9.140625" style="4" customWidth="1"/>
  </cols>
  <sheetData>
    <row r="1" ht="12.75">
      <c r="A1" s="4" t="s">
        <v>0</v>
      </c>
    </row>
    <row r="2" spans="1:3" ht="6.75" customHeight="1">
      <c r="A2" s="9"/>
      <c r="B2" s="10"/>
      <c r="C2" s="11"/>
    </row>
    <row r="3" spans="1:16" s="1" customFormat="1" ht="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3" ht="6.75" customHeight="1">
      <c r="A4" s="9"/>
      <c r="B4" s="10"/>
      <c r="C4" s="10"/>
    </row>
    <row r="5" spans="1:16" ht="9" customHeight="1">
      <c r="A5" s="9"/>
      <c r="B5" s="10"/>
      <c r="C5" s="11"/>
      <c r="O5" s="49"/>
      <c r="P5" s="49" t="s">
        <v>2</v>
      </c>
    </row>
    <row r="6" spans="1:16" ht="17.25" customHeight="1">
      <c r="A6" s="13" t="s">
        <v>3</v>
      </c>
      <c r="B6" s="14" t="s">
        <v>4</v>
      </c>
      <c r="C6" s="15" t="s">
        <v>5</v>
      </c>
      <c r="D6" s="16" t="s">
        <v>6</v>
      </c>
      <c r="E6" s="16"/>
      <c r="F6" s="17"/>
      <c r="G6" s="17"/>
      <c r="H6" s="17"/>
      <c r="I6" s="17"/>
      <c r="J6" s="17"/>
      <c r="K6" s="17"/>
      <c r="L6" s="17"/>
      <c r="M6" s="17"/>
      <c r="N6" s="17"/>
      <c r="O6" s="50" t="s">
        <v>7</v>
      </c>
      <c r="P6" s="51" t="s">
        <v>8</v>
      </c>
    </row>
    <row r="7" spans="1:16" s="2" customFormat="1" ht="81.75" customHeight="1">
      <c r="A7" s="18"/>
      <c r="B7" s="19"/>
      <c r="C7" s="20"/>
      <c r="D7" s="21" t="s">
        <v>9</v>
      </c>
      <c r="E7" s="21" t="s">
        <v>10</v>
      </c>
      <c r="F7" s="22" t="s">
        <v>11</v>
      </c>
      <c r="G7" s="23" t="s">
        <v>12</v>
      </c>
      <c r="H7" s="24" t="s">
        <v>13</v>
      </c>
      <c r="I7" s="52" t="s">
        <v>14</v>
      </c>
      <c r="J7" s="52" t="s">
        <v>15</v>
      </c>
      <c r="K7" s="53" t="s">
        <v>16</v>
      </c>
      <c r="L7" s="24" t="s">
        <v>17</v>
      </c>
      <c r="M7" s="24" t="s">
        <v>18</v>
      </c>
      <c r="N7" s="54" t="s">
        <v>19</v>
      </c>
      <c r="O7" s="55"/>
      <c r="P7" s="56"/>
    </row>
    <row r="8" spans="1:16" ht="26.25" customHeight="1">
      <c r="A8" s="25">
        <v>1</v>
      </c>
      <c r="B8" s="26">
        <v>2</v>
      </c>
      <c r="C8" s="27">
        <v>3</v>
      </c>
      <c r="D8" s="28">
        <v>4</v>
      </c>
      <c r="E8" s="28">
        <v>5</v>
      </c>
      <c r="F8" s="29">
        <v>6</v>
      </c>
      <c r="G8" s="29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57" t="s">
        <v>20</v>
      </c>
      <c r="O8" s="25">
        <v>15</v>
      </c>
      <c r="P8" s="58" t="s">
        <v>21</v>
      </c>
    </row>
    <row r="9" spans="1:16" ht="25.5">
      <c r="A9" s="30">
        <v>2</v>
      </c>
      <c r="B9" s="31" t="s">
        <v>22</v>
      </c>
      <c r="C9" s="32"/>
      <c r="D9" s="33">
        <v>61</v>
      </c>
      <c r="E9" s="34"/>
      <c r="F9" s="35">
        <v>150</v>
      </c>
      <c r="G9" s="34"/>
      <c r="H9" s="34"/>
      <c r="I9" s="34"/>
      <c r="J9" s="34"/>
      <c r="K9" s="59"/>
      <c r="L9" s="34"/>
      <c r="M9" s="34"/>
      <c r="N9" s="35">
        <f>SUM(D9:K9)</f>
        <v>211</v>
      </c>
      <c r="O9" s="35">
        <v>7</v>
      </c>
      <c r="P9" s="60">
        <f aca="true" t="shared" si="0" ref="P9:P34">N9+O9+C9</f>
        <v>218</v>
      </c>
    </row>
    <row r="10" spans="1:16" ht="25.5">
      <c r="A10" s="30">
        <v>3</v>
      </c>
      <c r="B10" s="31" t="s">
        <v>23</v>
      </c>
      <c r="C10" s="32"/>
      <c r="D10" s="33">
        <v>41</v>
      </c>
      <c r="E10" s="34"/>
      <c r="F10" s="35">
        <v>90</v>
      </c>
      <c r="G10" s="34"/>
      <c r="H10" s="34"/>
      <c r="I10" s="34"/>
      <c r="J10" s="34"/>
      <c r="K10" s="61">
        <v>87</v>
      </c>
      <c r="L10" s="34"/>
      <c r="M10" s="34"/>
      <c r="N10" s="35">
        <f aca="true" t="shared" si="1" ref="N10:N34">SUM(D10:K10)</f>
        <v>218</v>
      </c>
      <c r="O10" s="35">
        <v>11</v>
      </c>
      <c r="P10" s="60">
        <f t="shared" si="0"/>
        <v>229</v>
      </c>
    </row>
    <row r="11" spans="1:16" ht="12.75">
      <c r="A11" s="36">
        <v>4</v>
      </c>
      <c r="B11" s="31" t="s">
        <v>24</v>
      </c>
      <c r="C11" s="32"/>
      <c r="D11" s="33">
        <v>32</v>
      </c>
      <c r="E11" s="34"/>
      <c r="F11" s="35">
        <v>66</v>
      </c>
      <c r="G11" s="37">
        <v>132</v>
      </c>
      <c r="H11" s="34"/>
      <c r="I11" s="34"/>
      <c r="J11" s="34"/>
      <c r="K11" s="61">
        <v>18.8</v>
      </c>
      <c r="L11" s="34"/>
      <c r="M11" s="34"/>
      <c r="N11" s="35">
        <f t="shared" si="1"/>
        <v>248.8</v>
      </c>
      <c r="O11" s="35">
        <v>0</v>
      </c>
      <c r="P11" s="60">
        <f t="shared" si="0"/>
        <v>248.8</v>
      </c>
    </row>
    <row r="12" spans="1:16" ht="25.5">
      <c r="A12" s="30">
        <v>5</v>
      </c>
      <c r="B12" s="31" t="s">
        <v>25</v>
      </c>
      <c r="C12" s="32"/>
      <c r="D12" s="33">
        <v>50</v>
      </c>
      <c r="E12" s="34"/>
      <c r="F12" s="35">
        <v>250</v>
      </c>
      <c r="G12" s="37"/>
      <c r="H12" s="34"/>
      <c r="I12" s="34"/>
      <c r="J12" s="34"/>
      <c r="K12" s="61">
        <v>185</v>
      </c>
      <c r="L12" s="34"/>
      <c r="M12" s="34"/>
      <c r="N12" s="35">
        <f t="shared" si="1"/>
        <v>485</v>
      </c>
      <c r="O12" s="35">
        <v>34</v>
      </c>
      <c r="P12" s="60">
        <f t="shared" si="0"/>
        <v>519</v>
      </c>
    </row>
    <row r="13" spans="1:16" ht="25.5">
      <c r="A13" s="30">
        <v>6</v>
      </c>
      <c r="B13" s="31" t="s">
        <v>26</v>
      </c>
      <c r="C13" s="32"/>
      <c r="D13" s="33">
        <v>39</v>
      </c>
      <c r="E13" s="34"/>
      <c r="F13" s="35">
        <v>90</v>
      </c>
      <c r="G13" s="37"/>
      <c r="H13" s="34"/>
      <c r="I13" s="34"/>
      <c r="J13" s="34"/>
      <c r="K13" s="59"/>
      <c r="L13" s="34"/>
      <c r="M13" s="34"/>
      <c r="N13" s="35">
        <f t="shared" si="1"/>
        <v>129</v>
      </c>
      <c r="O13" s="35">
        <v>0</v>
      </c>
      <c r="P13" s="60">
        <f t="shared" si="0"/>
        <v>129</v>
      </c>
    </row>
    <row r="14" spans="1:16" ht="25.5">
      <c r="A14" s="36">
        <v>7</v>
      </c>
      <c r="B14" s="31" t="s">
        <v>27</v>
      </c>
      <c r="C14" s="32"/>
      <c r="D14" s="33">
        <v>39</v>
      </c>
      <c r="E14" s="34"/>
      <c r="F14" s="35">
        <v>62</v>
      </c>
      <c r="G14" s="37"/>
      <c r="H14" s="34"/>
      <c r="I14" s="34"/>
      <c r="J14" s="34"/>
      <c r="K14" s="59"/>
      <c r="L14" s="34"/>
      <c r="M14" s="34"/>
      <c r="N14" s="35">
        <f t="shared" si="1"/>
        <v>101</v>
      </c>
      <c r="O14" s="35">
        <v>0</v>
      </c>
      <c r="P14" s="60">
        <f t="shared" si="0"/>
        <v>101</v>
      </c>
    </row>
    <row r="15" spans="1:16" ht="25.5">
      <c r="A15" s="30">
        <v>8</v>
      </c>
      <c r="B15" s="31" t="s">
        <v>28</v>
      </c>
      <c r="C15" s="32"/>
      <c r="D15" s="33">
        <v>54</v>
      </c>
      <c r="E15" s="37">
        <v>3</v>
      </c>
      <c r="F15" s="35">
        <v>100</v>
      </c>
      <c r="G15" s="37">
        <v>10</v>
      </c>
      <c r="H15" s="34"/>
      <c r="I15" s="34"/>
      <c r="J15" s="34"/>
      <c r="K15" s="61">
        <v>115</v>
      </c>
      <c r="L15" s="34"/>
      <c r="M15" s="34"/>
      <c r="N15" s="35">
        <f t="shared" si="1"/>
        <v>282</v>
      </c>
      <c r="O15" s="35">
        <v>7</v>
      </c>
      <c r="P15" s="60">
        <f t="shared" si="0"/>
        <v>289</v>
      </c>
    </row>
    <row r="16" spans="1:16" ht="25.5">
      <c r="A16" s="30">
        <v>9</v>
      </c>
      <c r="B16" s="31" t="s">
        <v>29</v>
      </c>
      <c r="C16" s="32"/>
      <c r="D16" s="33">
        <v>51</v>
      </c>
      <c r="E16" s="35">
        <v>8</v>
      </c>
      <c r="F16" s="35">
        <v>30</v>
      </c>
      <c r="G16" s="37"/>
      <c r="H16" s="35"/>
      <c r="I16" s="34"/>
      <c r="J16" s="34"/>
      <c r="K16" s="61">
        <v>6</v>
      </c>
      <c r="L16" s="34"/>
      <c r="M16" s="34"/>
      <c r="N16" s="35">
        <f t="shared" si="1"/>
        <v>95</v>
      </c>
      <c r="O16" s="35">
        <v>14</v>
      </c>
      <c r="P16" s="60">
        <f t="shared" si="0"/>
        <v>109</v>
      </c>
    </row>
    <row r="17" spans="1:16" ht="25.5">
      <c r="A17" s="36">
        <v>10</v>
      </c>
      <c r="B17" s="31" t="s">
        <v>30</v>
      </c>
      <c r="C17" s="32"/>
      <c r="D17" s="33">
        <v>81</v>
      </c>
      <c r="E17" s="34"/>
      <c r="F17" s="35">
        <v>50</v>
      </c>
      <c r="G17" s="37"/>
      <c r="H17" s="35"/>
      <c r="I17" s="34"/>
      <c r="J17" s="34"/>
      <c r="K17" s="61">
        <v>79</v>
      </c>
      <c r="L17" s="34"/>
      <c r="M17" s="34"/>
      <c r="N17" s="35">
        <f t="shared" si="1"/>
        <v>210</v>
      </c>
      <c r="O17" s="35">
        <v>21</v>
      </c>
      <c r="P17" s="60">
        <f t="shared" si="0"/>
        <v>231</v>
      </c>
    </row>
    <row r="18" spans="1:16" ht="25.5">
      <c r="A18" s="30">
        <v>11</v>
      </c>
      <c r="B18" s="31" t="s">
        <v>31</v>
      </c>
      <c r="C18" s="32"/>
      <c r="D18" s="33">
        <v>37</v>
      </c>
      <c r="E18" s="34"/>
      <c r="F18" s="35">
        <v>40</v>
      </c>
      <c r="G18" s="37"/>
      <c r="H18" s="35"/>
      <c r="I18" s="34"/>
      <c r="J18" s="34"/>
      <c r="K18" s="59"/>
      <c r="L18" s="34"/>
      <c r="M18" s="34"/>
      <c r="N18" s="35">
        <f t="shared" si="1"/>
        <v>77</v>
      </c>
      <c r="O18" s="35">
        <v>0</v>
      </c>
      <c r="P18" s="60">
        <f t="shared" si="0"/>
        <v>77</v>
      </c>
    </row>
    <row r="19" spans="1:16" ht="25.5">
      <c r="A19" s="30">
        <v>12</v>
      </c>
      <c r="B19" s="31" t="s">
        <v>32</v>
      </c>
      <c r="C19" s="32"/>
      <c r="D19" s="33">
        <v>39</v>
      </c>
      <c r="E19" s="34"/>
      <c r="F19" s="35">
        <v>45</v>
      </c>
      <c r="G19" s="37">
        <v>8</v>
      </c>
      <c r="H19" s="35"/>
      <c r="I19" s="34"/>
      <c r="J19" s="34"/>
      <c r="K19" s="61">
        <v>50</v>
      </c>
      <c r="L19" s="34"/>
      <c r="M19" s="34"/>
      <c r="N19" s="35">
        <f t="shared" si="1"/>
        <v>142</v>
      </c>
      <c r="O19" s="35">
        <v>7</v>
      </c>
      <c r="P19" s="60">
        <f t="shared" si="0"/>
        <v>149</v>
      </c>
    </row>
    <row r="20" spans="1:16" ht="25.5">
      <c r="A20" s="36">
        <v>13</v>
      </c>
      <c r="B20" s="31" t="s">
        <v>33</v>
      </c>
      <c r="C20" s="32"/>
      <c r="D20" s="33">
        <v>64</v>
      </c>
      <c r="E20" s="34"/>
      <c r="F20" s="35">
        <v>70</v>
      </c>
      <c r="G20" s="37"/>
      <c r="H20" s="35"/>
      <c r="I20" s="34"/>
      <c r="J20" s="34"/>
      <c r="K20" s="61">
        <v>71</v>
      </c>
      <c r="L20" s="34"/>
      <c r="M20" s="34"/>
      <c r="N20" s="35">
        <f t="shared" si="1"/>
        <v>205</v>
      </c>
      <c r="O20" s="35">
        <v>0</v>
      </c>
      <c r="P20" s="60">
        <f t="shared" si="0"/>
        <v>205</v>
      </c>
    </row>
    <row r="21" spans="1:16" ht="25.5">
      <c r="A21" s="30">
        <v>14</v>
      </c>
      <c r="B21" s="31" t="s">
        <v>34</v>
      </c>
      <c r="C21" s="32"/>
      <c r="D21" s="33">
        <v>75</v>
      </c>
      <c r="E21" s="34"/>
      <c r="F21" s="35">
        <v>80</v>
      </c>
      <c r="G21" s="37"/>
      <c r="H21" s="35"/>
      <c r="I21" s="34"/>
      <c r="J21" s="34"/>
      <c r="K21" s="61">
        <v>17</v>
      </c>
      <c r="L21" s="34"/>
      <c r="M21" s="34"/>
      <c r="N21" s="35">
        <f t="shared" si="1"/>
        <v>172</v>
      </c>
      <c r="O21" s="35">
        <v>0</v>
      </c>
      <c r="P21" s="60">
        <f t="shared" si="0"/>
        <v>172</v>
      </c>
    </row>
    <row r="22" spans="1:16" ht="25.5">
      <c r="A22" s="30">
        <v>15</v>
      </c>
      <c r="B22" s="31" t="s">
        <v>35</v>
      </c>
      <c r="C22" s="32"/>
      <c r="D22" s="33">
        <v>41</v>
      </c>
      <c r="E22" s="34"/>
      <c r="F22" s="35">
        <v>50</v>
      </c>
      <c r="G22" s="37"/>
      <c r="H22" s="35"/>
      <c r="I22" s="34"/>
      <c r="J22" s="34"/>
      <c r="K22" s="61">
        <v>22</v>
      </c>
      <c r="L22" s="34"/>
      <c r="M22" s="34"/>
      <c r="N22" s="35">
        <f t="shared" si="1"/>
        <v>113</v>
      </c>
      <c r="O22" s="35">
        <v>0</v>
      </c>
      <c r="P22" s="60">
        <f t="shared" si="0"/>
        <v>113</v>
      </c>
    </row>
    <row r="23" spans="1:16" ht="25.5">
      <c r="A23" s="36">
        <v>16</v>
      </c>
      <c r="B23" s="31" t="s">
        <v>36</v>
      </c>
      <c r="C23" s="32"/>
      <c r="D23" s="33">
        <v>76</v>
      </c>
      <c r="E23" s="34"/>
      <c r="F23" s="35">
        <v>45</v>
      </c>
      <c r="G23" s="37"/>
      <c r="H23" s="35"/>
      <c r="I23" s="34"/>
      <c r="J23" s="34"/>
      <c r="K23" s="59"/>
      <c r="L23" s="34"/>
      <c r="M23" s="34"/>
      <c r="N23" s="35">
        <f t="shared" si="1"/>
        <v>121</v>
      </c>
      <c r="O23" s="35">
        <v>21</v>
      </c>
      <c r="P23" s="60">
        <f t="shared" si="0"/>
        <v>142</v>
      </c>
    </row>
    <row r="24" spans="1:16" ht="25.5">
      <c r="A24" s="30">
        <v>17</v>
      </c>
      <c r="B24" s="31" t="s">
        <v>37</v>
      </c>
      <c r="C24" s="32"/>
      <c r="D24" s="33">
        <v>55</v>
      </c>
      <c r="E24" s="34"/>
      <c r="F24" s="35">
        <v>50</v>
      </c>
      <c r="G24" s="37"/>
      <c r="H24" s="35"/>
      <c r="I24" s="34"/>
      <c r="J24" s="34"/>
      <c r="K24" s="59"/>
      <c r="L24" s="34"/>
      <c r="M24" s="34"/>
      <c r="N24" s="35">
        <f t="shared" si="1"/>
        <v>105</v>
      </c>
      <c r="O24" s="35">
        <v>25</v>
      </c>
      <c r="P24" s="60">
        <f t="shared" si="0"/>
        <v>130</v>
      </c>
    </row>
    <row r="25" spans="1:16" ht="25.5">
      <c r="A25" s="30">
        <v>18</v>
      </c>
      <c r="B25" s="31" t="s">
        <v>38</v>
      </c>
      <c r="C25" s="32"/>
      <c r="D25" s="33">
        <v>69</v>
      </c>
      <c r="E25" s="34"/>
      <c r="F25" s="35">
        <v>10</v>
      </c>
      <c r="G25" s="37"/>
      <c r="H25" s="35"/>
      <c r="I25" s="34"/>
      <c r="J25" s="34"/>
      <c r="K25" s="61">
        <v>55</v>
      </c>
      <c r="L25" s="34"/>
      <c r="M25" s="34"/>
      <c r="N25" s="35">
        <f t="shared" si="1"/>
        <v>134</v>
      </c>
      <c r="O25" s="35">
        <v>14</v>
      </c>
      <c r="P25" s="60">
        <f t="shared" si="0"/>
        <v>148</v>
      </c>
    </row>
    <row r="26" spans="1:16" ht="25.5">
      <c r="A26" s="36">
        <v>19</v>
      </c>
      <c r="B26" s="31" t="s">
        <v>39</v>
      </c>
      <c r="C26" s="32"/>
      <c r="D26" s="33">
        <v>57</v>
      </c>
      <c r="E26" s="34"/>
      <c r="F26" s="35">
        <v>60</v>
      </c>
      <c r="G26" s="37"/>
      <c r="H26" s="35"/>
      <c r="I26" s="34"/>
      <c r="J26" s="34"/>
      <c r="K26" s="61">
        <v>60</v>
      </c>
      <c r="L26" s="34"/>
      <c r="M26" s="34"/>
      <c r="N26" s="35">
        <f t="shared" si="1"/>
        <v>177</v>
      </c>
      <c r="O26" s="35">
        <v>36</v>
      </c>
      <c r="P26" s="60">
        <f t="shared" si="0"/>
        <v>213</v>
      </c>
    </row>
    <row r="27" spans="1:16" ht="16.5" customHeight="1">
      <c r="A27" s="30">
        <v>20</v>
      </c>
      <c r="B27" s="31" t="s">
        <v>40</v>
      </c>
      <c r="C27" s="32"/>
      <c r="D27" s="33">
        <v>43</v>
      </c>
      <c r="E27" s="34"/>
      <c r="F27" s="35">
        <v>70</v>
      </c>
      <c r="G27" s="37"/>
      <c r="H27" s="35"/>
      <c r="I27" s="34"/>
      <c r="J27" s="34"/>
      <c r="K27" s="61">
        <v>12</v>
      </c>
      <c r="L27" s="34"/>
      <c r="M27" s="34"/>
      <c r="N27" s="35">
        <f t="shared" si="1"/>
        <v>125</v>
      </c>
      <c r="O27" s="35">
        <v>0</v>
      </c>
      <c r="P27" s="60">
        <f t="shared" si="0"/>
        <v>125</v>
      </c>
    </row>
    <row r="28" spans="1:16" ht="25.5">
      <c r="A28" s="30">
        <v>21</v>
      </c>
      <c r="B28" s="31" t="s">
        <v>41</v>
      </c>
      <c r="C28" s="32"/>
      <c r="D28" s="33">
        <v>53</v>
      </c>
      <c r="E28" s="34"/>
      <c r="F28" s="35">
        <v>83</v>
      </c>
      <c r="G28" s="37"/>
      <c r="H28" s="35"/>
      <c r="I28" s="34"/>
      <c r="J28" s="34"/>
      <c r="K28" s="59"/>
      <c r="L28" s="34"/>
      <c r="M28" s="34"/>
      <c r="N28" s="35">
        <f t="shared" si="1"/>
        <v>136</v>
      </c>
      <c r="O28" s="35">
        <v>14</v>
      </c>
      <c r="P28" s="60">
        <f t="shared" si="0"/>
        <v>150</v>
      </c>
    </row>
    <row r="29" spans="1:16" ht="25.5">
      <c r="A29" s="36">
        <v>22</v>
      </c>
      <c r="B29" s="31" t="s">
        <v>42</v>
      </c>
      <c r="C29" s="32"/>
      <c r="D29" s="33">
        <v>46</v>
      </c>
      <c r="E29" s="35">
        <v>3</v>
      </c>
      <c r="F29" s="35">
        <v>150</v>
      </c>
      <c r="G29" s="37"/>
      <c r="H29" s="35"/>
      <c r="I29" s="34"/>
      <c r="J29" s="34"/>
      <c r="K29" s="59"/>
      <c r="L29" s="34"/>
      <c r="M29" s="34"/>
      <c r="N29" s="35">
        <f t="shared" si="1"/>
        <v>199</v>
      </c>
      <c r="O29" s="35">
        <v>48</v>
      </c>
      <c r="P29" s="60">
        <f t="shared" si="0"/>
        <v>247</v>
      </c>
    </row>
    <row r="30" spans="1:16" ht="25.5">
      <c r="A30" s="30">
        <v>23</v>
      </c>
      <c r="B30" s="31" t="s">
        <v>43</v>
      </c>
      <c r="C30" s="32"/>
      <c r="D30" s="33">
        <v>35</v>
      </c>
      <c r="E30" s="35">
        <v>3</v>
      </c>
      <c r="F30" s="35">
        <v>15</v>
      </c>
      <c r="G30" s="37"/>
      <c r="H30" s="35"/>
      <c r="I30" s="34"/>
      <c r="J30" s="34"/>
      <c r="K30" s="61">
        <v>311</v>
      </c>
      <c r="L30" s="34"/>
      <c r="M30" s="34"/>
      <c r="N30" s="35">
        <f t="shared" si="1"/>
        <v>364</v>
      </c>
      <c r="O30" s="35">
        <v>32</v>
      </c>
      <c r="P30" s="60">
        <f t="shared" si="0"/>
        <v>396</v>
      </c>
    </row>
    <row r="31" spans="1:16" ht="25.5">
      <c r="A31" s="30">
        <v>24</v>
      </c>
      <c r="B31" s="31" t="s">
        <v>44</v>
      </c>
      <c r="C31" s="32"/>
      <c r="D31" s="33">
        <v>54</v>
      </c>
      <c r="E31" s="34"/>
      <c r="F31" s="35"/>
      <c r="G31" s="37"/>
      <c r="H31" s="35"/>
      <c r="I31" s="34"/>
      <c r="J31" s="34"/>
      <c r="K31" s="59"/>
      <c r="L31" s="34"/>
      <c r="M31" s="34"/>
      <c r="N31" s="35">
        <f t="shared" si="1"/>
        <v>54</v>
      </c>
      <c r="O31" s="35">
        <v>21</v>
      </c>
      <c r="P31" s="60">
        <f t="shared" si="0"/>
        <v>75</v>
      </c>
    </row>
    <row r="32" spans="1:16" ht="25.5">
      <c r="A32" s="36">
        <v>25</v>
      </c>
      <c r="B32" s="31" t="s">
        <v>45</v>
      </c>
      <c r="C32" s="32"/>
      <c r="D32" s="33">
        <v>59</v>
      </c>
      <c r="E32" s="34"/>
      <c r="F32" s="35">
        <v>300</v>
      </c>
      <c r="G32" s="37"/>
      <c r="H32" s="35"/>
      <c r="I32" s="34"/>
      <c r="J32" s="34"/>
      <c r="K32" s="59"/>
      <c r="L32" s="34"/>
      <c r="M32" s="34"/>
      <c r="N32" s="35">
        <f t="shared" si="1"/>
        <v>359</v>
      </c>
      <c r="O32" s="35"/>
      <c r="P32" s="60">
        <f t="shared" si="0"/>
        <v>359</v>
      </c>
    </row>
    <row r="33" spans="1:16" ht="25.5">
      <c r="A33" s="30">
        <v>26</v>
      </c>
      <c r="B33" s="31" t="s">
        <v>46</v>
      </c>
      <c r="C33" s="32"/>
      <c r="D33" s="33">
        <v>75</v>
      </c>
      <c r="E33" s="34"/>
      <c r="F33" s="35">
        <v>85</v>
      </c>
      <c r="G33" s="37"/>
      <c r="H33" s="35"/>
      <c r="I33" s="34"/>
      <c r="J33" s="34"/>
      <c r="K33" s="59"/>
      <c r="L33" s="34"/>
      <c r="M33" s="34"/>
      <c r="N33" s="35">
        <f t="shared" si="1"/>
        <v>160</v>
      </c>
      <c r="O33" s="35">
        <v>27</v>
      </c>
      <c r="P33" s="60">
        <f t="shared" si="0"/>
        <v>187</v>
      </c>
    </row>
    <row r="34" spans="1:16" ht="25.5">
      <c r="A34" s="30">
        <v>27</v>
      </c>
      <c r="B34" s="31" t="s">
        <v>47</v>
      </c>
      <c r="C34" s="32"/>
      <c r="D34" s="33">
        <v>50</v>
      </c>
      <c r="E34" s="34"/>
      <c r="F34" s="35">
        <v>70</v>
      </c>
      <c r="G34" s="37">
        <v>225</v>
      </c>
      <c r="H34" s="35"/>
      <c r="I34" s="34"/>
      <c r="J34" s="34"/>
      <c r="K34" s="59"/>
      <c r="L34" s="34"/>
      <c r="M34" s="34"/>
      <c r="N34" s="35">
        <f t="shared" si="1"/>
        <v>345</v>
      </c>
      <c r="O34" s="35">
        <v>54</v>
      </c>
      <c r="P34" s="60">
        <f t="shared" si="0"/>
        <v>399</v>
      </c>
    </row>
    <row r="35" spans="1:16" ht="12.75">
      <c r="A35" s="38"/>
      <c r="B35" s="39" t="s">
        <v>48</v>
      </c>
      <c r="C35" s="40">
        <f>SUM(C9:C34)</f>
        <v>0</v>
      </c>
      <c r="D35" s="41">
        <f>SUM(D9:D34)</f>
        <v>1376</v>
      </c>
      <c r="E35" s="42">
        <f>SUM(E9:E34)</f>
        <v>17</v>
      </c>
      <c r="F35" s="42">
        <f>SUM(F9:F34)</f>
        <v>2111</v>
      </c>
      <c r="G35" s="43">
        <f>SUM(G9:G34)</f>
        <v>375</v>
      </c>
      <c r="H35" s="42">
        <f aca="true" t="shared" si="2" ref="H35:P35">SUM(H9:H34)</f>
        <v>0</v>
      </c>
      <c r="I35" s="62"/>
      <c r="J35" s="63"/>
      <c r="K35" s="64">
        <f t="shared" si="2"/>
        <v>1088.8</v>
      </c>
      <c r="L35" s="42">
        <f t="shared" si="2"/>
        <v>0</v>
      </c>
      <c r="M35" s="42">
        <f t="shared" si="2"/>
        <v>0</v>
      </c>
      <c r="N35" s="42">
        <f t="shared" si="2"/>
        <v>4967.8</v>
      </c>
      <c r="O35" s="42">
        <f t="shared" si="2"/>
        <v>393</v>
      </c>
      <c r="P35" s="65">
        <f t="shared" si="2"/>
        <v>5360.8</v>
      </c>
    </row>
    <row r="36" spans="1:18" ht="12.75">
      <c r="A36" s="30">
        <v>28</v>
      </c>
      <c r="B36" s="31" t="s">
        <v>49</v>
      </c>
      <c r="C36" s="32"/>
      <c r="D36" s="33">
        <v>201</v>
      </c>
      <c r="E36" s="35">
        <v>265</v>
      </c>
      <c r="F36" s="35">
        <v>300</v>
      </c>
      <c r="G36" s="37"/>
      <c r="H36" s="35"/>
      <c r="I36" s="34"/>
      <c r="J36" s="35">
        <v>11</v>
      </c>
      <c r="K36" s="61">
        <v>146</v>
      </c>
      <c r="L36" s="34"/>
      <c r="M36" s="34"/>
      <c r="N36" s="35">
        <f aca="true" t="shared" si="3" ref="N36:N51">SUM(D36:K36)</f>
        <v>923</v>
      </c>
      <c r="O36" s="35">
        <v>144</v>
      </c>
      <c r="P36" s="60">
        <f aca="true" t="shared" si="4" ref="P36:P51">N36+O36+C36</f>
        <v>1067</v>
      </c>
      <c r="R36" s="66"/>
    </row>
    <row r="37" spans="1:18" ht="13.5" customHeight="1">
      <c r="A37" s="30">
        <v>29</v>
      </c>
      <c r="B37" s="44" t="s">
        <v>50</v>
      </c>
      <c r="C37" s="32"/>
      <c r="D37" s="33">
        <v>268</v>
      </c>
      <c r="E37" s="35">
        <v>130</v>
      </c>
      <c r="F37" s="35">
        <v>400</v>
      </c>
      <c r="G37" s="37"/>
      <c r="H37" s="35"/>
      <c r="I37" s="34"/>
      <c r="J37" s="35">
        <v>14</v>
      </c>
      <c r="K37" s="59"/>
      <c r="L37" s="34"/>
      <c r="M37" s="34"/>
      <c r="N37" s="35">
        <f t="shared" si="3"/>
        <v>812</v>
      </c>
      <c r="O37" s="35">
        <v>132</v>
      </c>
      <c r="P37" s="60">
        <f t="shared" si="4"/>
        <v>944</v>
      </c>
      <c r="R37" s="66"/>
    </row>
    <row r="38" spans="1:18" ht="13.5" customHeight="1">
      <c r="A38" s="30">
        <v>30</v>
      </c>
      <c r="B38" s="31" t="s">
        <v>51</v>
      </c>
      <c r="C38" s="32"/>
      <c r="D38" s="33">
        <v>149</v>
      </c>
      <c r="E38" s="35">
        <v>119</v>
      </c>
      <c r="F38" s="35">
        <v>300</v>
      </c>
      <c r="G38" s="37"/>
      <c r="H38" s="35"/>
      <c r="I38" s="34"/>
      <c r="J38" s="35">
        <v>8</v>
      </c>
      <c r="K38" s="61">
        <v>391</v>
      </c>
      <c r="L38" s="34"/>
      <c r="M38" s="34"/>
      <c r="N38" s="35">
        <f t="shared" si="3"/>
        <v>967</v>
      </c>
      <c r="O38" s="35">
        <v>90</v>
      </c>
      <c r="P38" s="60">
        <f t="shared" si="4"/>
        <v>1057</v>
      </c>
      <c r="R38" s="66"/>
    </row>
    <row r="39" spans="1:18" ht="12.75">
      <c r="A39" s="30">
        <v>31</v>
      </c>
      <c r="B39" s="31" t="s">
        <v>52</v>
      </c>
      <c r="C39" s="32"/>
      <c r="D39" s="33">
        <v>168</v>
      </c>
      <c r="E39" s="35">
        <v>188</v>
      </c>
      <c r="F39" s="35">
        <v>300</v>
      </c>
      <c r="G39" s="37"/>
      <c r="H39" s="35"/>
      <c r="I39" s="34"/>
      <c r="J39" s="35">
        <v>9</v>
      </c>
      <c r="K39" s="59"/>
      <c r="L39" s="34"/>
      <c r="M39" s="34"/>
      <c r="N39" s="35">
        <f t="shared" si="3"/>
        <v>665</v>
      </c>
      <c r="O39" s="35">
        <v>6</v>
      </c>
      <c r="P39" s="60">
        <f t="shared" si="4"/>
        <v>671</v>
      </c>
      <c r="R39" s="66"/>
    </row>
    <row r="40" spans="1:18" ht="15.75" customHeight="1">
      <c r="A40" s="30">
        <v>32</v>
      </c>
      <c r="B40" s="31" t="s">
        <v>53</v>
      </c>
      <c r="C40" s="32"/>
      <c r="D40" s="33">
        <v>162</v>
      </c>
      <c r="E40" s="34"/>
      <c r="F40" s="35">
        <v>300</v>
      </c>
      <c r="G40" s="37"/>
      <c r="H40" s="35"/>
      <c r="I40" s="34"/>
      <c r="J40" s="35">
        <v>9</v>
      </c>
      <c r="K40" s="61">
        <v>80</v>
      </c>
      <c r="L40" s="34"/>
      <c r="M40" s="34"/>
      <c r="N40" s="35">
        <f t="shared" si="3"/>
        <v>551</v>
      </c>
      <c r="O40" s="35">
        <v>47</v>
      </c>
      <c r="P40" s="60">
        <f t="shared" si="4"/>
        <v>598</v>
      </c>
      <c r="R40" s="66"/>
    </row>
    <row r="41" spans="1:18" ht="12.75">
      <c r="A41" s="30">
        <v>33</v>
      </c>
      <c r="B41" s="31" t="s">
        <v>54</v>
      </c>
      <c r="C41" s="32"/>
      <c r="D41" s="33">
        <v>184</v>
      </c>
      <c r="E41" s="35">
        <v>158</v>
      </c>
      <c r="F41" s="35">
        <v>200</v>
      </c>
      <c r="G41" s="37"/>
      <c r="H41" s="35"/>
      <c r="I41" s="34"/>
      <c r="J41" s="35">
        <v>10</v>
      </c>
      <c r="K41" s="61">
        <v>478</v>
      </c>
      <c r="L41" s="34"/>
      <c r="M41" s="34"/>
      <c r="N41" s="35">
        <f t="shared" si="3"/>
        <v>1030</v>
      </c>
      <c r="O41" s="35">
        <v>75</v>
      </c>
      <c r="P41" s="60">
        <f t="shared" si="4"/>
        <v>1105</v>
      </c>
      <c r="R41" s="66"/>
    </row>
    <row r="42" spans="1:18" ht="25.5">
      <c r="A42" s="30">
        <v>34</v>
      </c>
      <c r="B42" s="31" t="s">
        <v>55</v>
      </c>
      <c r="C42" s="32"/>
      <c r="D42" s="33">
        <v>169</v>
      </c>
      <c r="E42" s="35">
        <v>145</v>
      </c>
      <c r="F42" s="35">
        <v>170</v>
      </c>
      <c r="G42" s="37"/>
      <c r="H42" s="35"/>
      <c r="I42" s="34"/>
      <c r="J42" s="35">
        <v>9</v>
      </c>
      <c r="K42" s="59"/>
      <c r="L42" s="34"/>
      <c r="M42" s="34"/>
      <c r="N42" s="35">
        <f t="shared" si="3"/>
        <v>493</v>
      </c>
      <c r="O42" s="35">
        <v>88</v>
      </c>
      <c r="P42" s="60">
        <f t="shared" si="4"/>
        <v>581</v>
      </c>
      <c r="R42" s="66"/>
    </row>
    <row r="43" spans="1:18" ht="25.5">
      <c r="A43" s="30">
        <v>35</v>
      </c>
      <c r="B43" s="31" t="s">
        <v>56</v>
      </c>
      <c r="C43" s="32"/>
      <c r="D43" s="33">
        <v>267</v>
      </c>
      <c r="E43" s="35">
        <v>220</v>
      </c>
      <c r="F43" s="35">
        <v>200</v>
      </c>
      <c r="G43" s="37"/>
      <c r="H43" s="35"/>
      <c r="I43" s="34"/>
      <c r="J43" s="35">
        <v>14</v>
      </c>
      <c r="K43" s="59"/>
      <c r="L43" s="34"/>
      <c r="M43" s="34"/>
      <c r="N43" s="35">
        <f t="shared" si="3"/>
        <v>701</v>
      </c>
      <c r="O43" s="35">
        <v>134</v>
      </c>
      <c r="P43" s="60">
        <f t="shared" si="4"/>
        <v>835</v>
      </c>
      <c r="R43" s="66"/>
    </row>
    <row r="44" spans="1:18" ht="12.75">
      <c r="A44" s="30">
        <v>36</v>
      </c>
      <c r="B44" s="31" t="s">
        <v>57</v>
      </c>
      <c r="C44" s="32"/>
      <c r="D44" s="33">
        <v>213</v>
      </c>
      <c r="E44" s="35">
        <v>212</v>
      </c>
      <c r="F44" s="35">
        <v>300</v>
      </c>
      <c r="G44" s="37"/>
      <c r="H44" s="35"/>
      <c r="I44" s="34"/>
      <c r="J44" s="35">
        <v>11</v>
      </c>
      <c r="K44" s="59"/>
      <c r="L44" s="34"/>
      <c r="M44" s="34"/>
      <c r="N44" s="35">
        <f t="shared" si="3"/>
        <v>736</v>
      </c>
      <c r="O44" s="35">
        <v>35</v>
      </c>
      <c r="P44" s="60">
        <f t="shared" si="4"/>
        <v>771</v>
      </c>
      <c r="R44" s="66"/>
    </row>
    <row r="45" spans="1:18" ht="12.75">
      <c r="A45" s="30">
        <v>37</v>
      </c>
      <c r="B45" s="31" t="s">
        <v>58</v>
      </c>
      <c r="C45" s="32"/>
      <c r="D45" s="33">
        <v>175</v>
      </c>
      <c r="E45" s="35">
        <v>67</v>
      </c>
      <c r="F45" s="35">
        <v>350</v>
      </c>
      <c r="G45" s="37"/>
      <c r="H45" s="35"/>
      <c r="I45" s="34"/>
      <c r="J45" s="35">
        <v>9</v>
      </c>
      <c r="K45" s="61">
        <v>290</v>
      </c>
      <c r="L45" s="34"/>
      <c r="M45" s="34"/>
      <c r="N45" s="35">
        <f t="shared" si="3"/>
        <v>891</v>
      </c>
      <c r="O45" s="35">
        <v>91</v>
      </c>
      <c r="P45" s="60">
        <f t="shared" si="4"/>
        <v>982</v>
      </c>
      <c r="R45" s="66"/>
    </row>
    <row r="46" spans="1:18" ht="25.5">
      <c r="A46" s="30">
        <v>38</v>
      </c>
      <c r="B46" s="45" t="s">
        <v>59</v>
      </c>
      <c r="C46" s="32"/>
      <c r="D46" s="33">
        <v>251</v>
      </c>
      <c r="E46" s="34"/>
      <c r="F46" s="35">
        <v>300</v>
      </c>
      <c r="G46" s="37"/>
      <c r="H46" s="35"/>
      <c r="I46" s="34"/>
      <c r="J46" s="35">
        <v>13</v>
      </c>
      <c r="K46" s="59"/>
      <c r="L46" s="34"/>
      <c r="M46" s="34"/>
      <c r="N46" s="35">
        <f t="shared" si="3"/>
        <v>564</v>
      </c>
      <c r="O46" s="35">
        <v>189</v>
      </c>
      <c r="P46" s="60">
        <f t="shared" si="4"/>
        <v>753</v>
      </c>
      <c r="R46" s="66"/>
    </row>
    <row r="47" spans="1:18" ht="12.75">
      <c r="A47" s="30">
        <v>39</v>
      </c>
      <c r="B47" s="31" t="s">
        <v>60</v>
      </c>
      <c r="C47" s="32"/>
      <c r="D47" s="33">
        <v>137</v>
      </c>
      <c r="E47" s="35">
        <v>100</v>
      </c>
      <c r="F47" s="35">
        <v>200</v>
      </c>
      <c r="G47" s="37"/>
      <c r="H47" s="35"/>
      <c r="I47" s="34"/>
      <c r="J47" s="35">
        <v>7</v>
      </c>
      <c r="K47" s="61">
        <v>25</v>
      </c>
      <c r="L47" s="34"/>
      <c r="M47" s="34"/>
      <c r="N47" s="35">
        <f t="shared" si="3"/>
        <v>469</v>
      </c>
      <c r="O47" s="35">
        <v>97</v>
      </c>
      <c r="P47" s="60">
        <f t="shared" si="4"/>
        <v>566</v>
      </c>
      <c r="R47" s="66"/>
    </row>
    <row r="48" spans="1:18" ht="12.75">
      <c r="A48" s="30">
        <v>40</v>
      </c>
      <c r="B48" s="31" t="s">
        <v>61</v>
      </c>
      <c r="C48" s="32"/>
      <c r="D48" s="33">
        <v>226</v>
      </c>
      <c r="E48" s="35">
        <v>120</v>
      </c>
      <c r="F48" s="35">
        <v>50</v>
      </c>
      <c r="G48" s="37"/>
      <c r="H48" s="35"/>
      <c r="I48" s="34"/>
      <c r="J48" s="35">
        <v>12</v>
      </c>
      <c r="K48" s="61">
        <v>180</v>
      </c>
      <c r="L48" s="34"/>
      <c r="M48" s="34"/>
      <c r="N48" s="35">
        <f t="shared" si="3"/>
        <v>588</v>
      </c>
      <c r="O48" s="35">
        <v>42</v>
      </c>
      <c r="P48" s="60">
        <f t="shared" si="4"/>
        <v>630</v>
      </c>
      <c r="R48" s="66"/>
    </row>
    <row r="49" spans="1:18" ht="12.75">
      <c r="A49" s="30">
        <v>41</v>
      </c>
      <c r="B49" s="31" t="s">
        <v>62</v>
      </c>
      <c r="C49" s="32"/>
      <c r="D49" s="33">
        <v>188</v>
      </c>
      <c r="E49" s="34"/>
      <c r="F49" s="35">
        <v>270</v>
      </c>
      <c r="G49" s="37"/>
      <c r="H49" s="35"/>
      <c r="I49" s="34"/>
      <c r="J49" s="35">
        <v>10</v>
      </c>
      <c r="K49" s="59"/>
      <c r="L49" s="34"/>
      <c r="M49" s="34"/>
      <c r="N49" s="35">
        <f t="shared" si="3"/>
        <v>468</v>
      </c>
      <c r="O49" s="35">
        <v>31</v>
      </c>
      <c r="P49" s="60">
        <f t="shared" si="4"/>
        <v>499</v>
      </c>
      <c r="R49" s="66"/>
    </row>
    <row r="50" spans="1:18" ht="25.5">
      <c r="A50" s="30">
        <v>42</v>
      </c>
      <c r="B50" s="31" t="s">
        <v>63</v>
      </c>
      <c r="C50" s="32"/>
      <c r="D50" s="33">
        <v>208</v>
      </c>
      <c r="E50" s="35">
        <v>84</v>
      </c>
      <c r="F50" s="35">
        <v>65</v>
      </c>
      <c r="G50" s="37"/>
      <c r="H50" s="35"/>
      <c r="I50" s="34"/>
      <c r="J50" s="35">
        <v>11</v>
      </c>
      <c r="K50" s="61">
        <v>908</v>
      </c>
      <c r="L50" s="34"/>
      <c r="M50" s="34"/>
      <c r="N50" s="35">
        <f t="shared" si="3"/>
        <v>1276</v>
      </c>
      <c r="O50" s="35">
        <v>63</v>
      </c>
      <c r="P50" s="60">
        <f t="shared" si="4"/>
        <v>1339</v>
      </c>
      <c r="R50" s="66"/>
    </row>
    <row r="51" spans="1:19" ht="12.75">
      <c r="A51" s="30">
        <v>43</v>
      </c>
      <c r="B51" s="31" t="s">
        <v>64</v>
      </c>
      <c r="C51" s="32"/>
      <c r="D51" s="33">
        <v>245</v>
      </c>
      <c r="E51" s="34"/>
      <c r="F51" s="35">
        <v>500</v>
      </c>
      <c r="G51" s="37"/>
      <c r="H51" s="35"/>
      <c r="I51" s="34"/>
      <c r="J51" s="35">
        <v>13</v>
      </c>
      <c r="K51" s="61">
        <v>47</v>
      </c>
      <c r="L51" s="34"/>
      <c r="M51" s="34"/>
      <c r="N51" s="35">
        <f t="shared" si="3"/>
        <v>805</v>
      </c>
      <c r="O51" s="35">
        <v>101</v>
      </c>
      <c r="P51" s="60">
        <f t="shared" si="4"/>
        <v>906</v>
      </c>
      <c r="Q51" s="67"/>
      <c r="R51" s="67"/>
      <c r="S51" s="67"/>
    </row>
    <row r="52" spans="1:16" ht="12.75" customHeight="1">
      <c r="A52" s="46"/>
      <c r="B52" s="39" t="s">
        <v>65</v>
      </c>
      <c r="C52" s="40">
        <f>SUM(C36:C51)</f>
        <v>0</v>
      </c>
      <c r="D52" s="41">
        <f aca="true" t="shared" si="5" ref="D52:P52">SUM(D36:D51)</f>
        <v>3211</v>
      </c>
      <c r="E52" s="42">
        <f t="shared" si="5"/>
        <v>1808</v>
      </c>
      <c r="F52" s="42">
        <f t="shared" si="5"/>
        <v>4205</v>
      </c>
      <c r="G52" s="43">
        <f t="shared" si="5"/>
        <v>0</v>
      </c>
      <c r="H52" s="42">
        <f t="shared" si="5"/>
        <v>0</v>
      </c>
      <c r="I52" s="63"/>
      <c r="J52" s="42">
        <f t="shared" si="5"/>
        <v>170</v>
      </c>
      <c r="K52" s="64">
        <f t="shared" si="5"/>
        <v>2545</v>
      </c>
      <c r="L52" s="42">
        <f t="shared" si="5"/>
        <v>0</v>
      </c>
      <c r="M52" s="42">
        <f t="shared" si="5"/>
        <v>0</v>
      </c>
      <c r="N52" s="42">
        <f t="shared" si="5"/>
        <v>11939</v>
      </c>
      <c r="O52" s="42">
        <f t="shared" si="5"/>
        <v>1365</v>
      </c>
      <c r="P52" s="65">
        <f t="shared" si="5"/>
        <v>13304</v>
      </c>
    </row>
    <row r="53" spans="1:16" ht="12.75">
      <c r="A53" s="30">
        <v>44</v>
      </c>
      <c r="B53" s="31" t="s">
        <v>66</v>
      </c>
      <c r="C53" s="32"/>
      <c r="D53" s="33">
        <v>107</v>
      </c>
      <c r="E53" s="35">
        <v>60</v>
      </c>
      <c r="F53" s="47">
        <v>100</v>
      </c>
      <c r="G53" s="37">
        <v>218.8</v>
      </c>
      <c r="H53" s="35"/>
      <c r="I53" s="34"/>
      <c r="J53" s="35">
        <v>8</v>
      </c>
      <c r="K53" s="61">
        <v>300</v>
      </c>
      <c r="L53" s="34"/>
      <c r="M53" s="34"/>
      <c r="N53" s="35">
        <f>SUM(D53:M53)</f>
        <v>793.8</v>
      </c>
      <c r="O53" s="35"/>
      <c r="P53" s="60">
        <f aca="true" t="shared" si="6" ref="P53:P74">N53+O53+C53</f>
        <v>793.8</v>
      </c>
    </row>
    <row r="54" spans="1:16" ht="12.75">
      <c r="A54" s="48">
        <v>45</v>
      </c>
      <c r="B54" s="31" t="s">
        <v>67</v>
      </c>
      <c r="C54" s="32"/>
      <c r="D54" s="33">
        <v>110</v>
      </c>
      <c r="E54" s="34"/>
      <c r="F54" s="47">
        <v>145</v>
      </c>
      <c r="G54" s="37"/>
      <c r="H54" s="35"/>
      <c r="I54" s="34"/>
      <c r="J54" s="35">
        <v>8</v>
      </c>
      <c r="K54" s="59"/>
      <c r="L54" s="34"/>
      <c r="M54" s="34"/>
      <c r="N54" s="35">
        <f aca="true" t="shared" si="7" ref="N54:N74">SUM(D54:M54)</f>
        <v>263</v>
      </c>
      <c r="O54" s="35">
        <v>24</v>
      </c>
      <c r="P54" s="60">
        <f t="shared" si="6"/>
        <v>287</v>
      </c>
    </row>
    <row r="55" spans="1:16" ht="12.75">
      <c r="A55" s="30">
        <v>46</v>
      </c>
      <c r="B55" s="31" t="s">
        <v>68</v>
      </c>
      <c r="C55" s="32"/>
      <c r="D55" s="33">
        <v>250</v>
      </c>
      <c r="E55" s="35">
        <v>172</v>
      </c>
      <c r="F55" s="47">
        <v>170</v>
      </c>
      <c r="G55" s="37">
        <v>10</v>
      </c>
      <c r="H55" s="35"/>
      <c r="I55" s="34"/>
      <c r="J55" s="35">
        <v>8</v>
      </c>
      <c r="K55" s="61">
        <v>1111</v>
      </c>
      <c r="L55" s="34"/>
      <c r="M55" s="34"/>
      <c r="N55" s="35">
        <f t="shared" si="7"/>
        <v>1721</v>
      </c>
      <c r="O55" s="35">
        <v>40</v>
      </c>
      <c r="P55" s="60">
        <f t="shared" si="6"/>
        <v>1761</v>
      </c>
    </row>
    <row r="56" spans="1:16" ht="25.5">
      <c r="A56" s="48">
        <v>47</v>
      </c>
      <c r="B56" s="31" t="s">
        <v>69</v>
      </c>
      <c r="C56" s="32"/>
      <c r="D56" s="33">
        <v>104</v>
      </c>
      <c r="E56" s="35">
        <v>181</v>
      </c>
      <c r="F56" s="47">
        <v>56</v>
      </c>
      <c r="G56" s="37"/>
      <c r="H56" s="35"/>
      <c r="I56" s="34"/>
      <c r="J56" s="35">
        <v>8</v>
      </c>
      <c r="K56" s="61">
        <v>484</v>
      </c>
      <c r="L56" s="34"/>
      <c r="M56" s="34"/>
      <c r="N56" s="35">
        <f t="shared" si="7"/>
        <v>833</v>
      </c>
      <c r="O56" s="35">
        <v>20</v>
      </c>
      <c r="P56" s="60">
        <f t="shared" si="6"/>
        <v>853</v>
      </c>
    </row>
    <row r="57" spans="1:16" ht="12.75">
      <c r="A57" s="30">
        <v>48</v>
      </c>
      <c r="B57" s="31" t="s">
        <v>70</v>
      </c>
      <c r="C57" s="32"/>
      <c r="D57" s="33">
        <v>95</v>
      </c>
      <c r="E57" s="35">
        <v>82</v>
      </c>
      <c r="F57" s="47">
        <v>350</v>
      </c>
      <c r="G57" s="37"/>
      <c r="H57" s="35"/>
      <c r="I57" s="34"/>
      <c r="J57" s="35">
        <v>7</v>
      </c>
      <c r="K57" s="61">
        <v>130</v>
      </c>
      <c r="L57" s="34"/>
      <c r="M57" s="34"/>
      <c r="N57" s="35">
        <f t="shared" si="7"/>
        <v>664</v>
      </c>
      <c r="O57" s="35">
        <v>75</v>
      </c>
      <c r="P57" s="60">
        <f t="shared" si="6"/>
        <v>739</v>
      </c>
    </row>
    <row r="58" spans="1:16" ht="25.5">
      <c r="A58" s="48">
        <v>49</v>
      </c>
      <c r="B58" s="31" t="s">
        <v>71</v>
      </c>
      <c r="C58" s="32"/>
      <c r="D58" s="33">
        <v>105</v>
      </c>
      <c r="E58" s="35">
        <v>153</v>
      </c>
      <c r="F58" s="47">
        <v>250</v>
      </c>
      <c r="G58" s="37"/>
      <c r="H58" s="35"/>
      <c r="I58" s="34"/>
      <c r="J58" s="35">
        <v>8</v>
      </c>
      <c r="K58" s="61">
        <v>25</v>
      </c>
      <c r="L58" s="34"/>
      <c r="M58" s="34"/>
      <c r="N58" s="35">
        <f t="shared" si="7"/>
        <v>541</v>
      </c>
      <c r="O58" s="35">
        <v>66</v>
      </c>
      <c r="P58" s="60">
        <f t="shared" si="6"/>
        <v>607</v>
      </c>
    </row>
    <row r="59" spans="1:16" ht="12.75">
      <c r="A59" s="30">
        <v>50</v>
      </c>
      <c r="B59" s="45" t="s">
        <v>72</v>
      </c>
      <c r="C59" s="32"/>
      <c r="D59" s="33">
        <v>135</v>
      </c>
      <c r="E59" s="35">
        <v>165</v>
      </c>
      <c r="F59" s="47">
        <v>337</v>
      </c>
      <c r="G59" s="37"/>
      <c r="H59" s="35"/>
      <c r="I59" s="37">
        <v>331</v>
      </c>
      <c r="J59" s="35">
        <v>10</v>
      </c>
      <c r="K59" s="61">
        <v>244</v>
      </c>
      <c r="L59" s="34"/>
      <c r="M59" s="34"/>
      <c r="N59" s="35">
        <f t="shared" si="7"/>
        <v>1222</v>
      </c>
      <c r="O59" s="35">
        <v>31</v>
      </c>
      <c r="P59" s="60">
        <f t="shared" si="6"/>
        <v>1253</v>
      </c>
    </row>
    <row r="60" spans="1:16" ht="25.5">
      <c r="A60" s="48">
        <v>51</v>
      </c>
      <c r="B60" s="31" t="s">
        <v>73</v>
      </c>
      <c r="C60" s="32"/>
      <c r="D60" s="33">
        <v>111</v>
      </c>
      <c r="E60" s="34"/>
      <c r="F60" s="47">
        <v>300</v>
      </c>
      <c r="G60" s="37"/>
      <c r="H60" s="35"/>
      <c r="I60" s="37">
        <v>136</v>
      </c>
      <c r="J60" s="35">
        <v>8</v>
      </c>
      <c r="K60" s="59"/>
      <c r="L60" s="34"/>
      <c r="M60" s="34"/>
      <c r="N60" s="35">
        <f t="shared" si="7"/>
        <v>555</v>
      </c>
      <c r="O60" s="35">
        <v>103</v>
      </c>
      <c r="P60" s="60">
        <f t="shared" si="6"/>
        <v>658</v>
      </c>
    </row>
    <row r="61" spans="1:16" ht="12.75">
      <c r="A61" s="30">
        <v>52</v>
      </c>
      <c r="B61" s="31" t="s">
        <v>74</v>
      </c>
      <c r="C61" s="32"/>
      <c r="D61" s="33">
        <f>57+110</f>
        <v>167</v>
      </c>
      <c r="E61" s="35">
        <v>180</v>
      </c>
      <c r="F61" s="47">
        <v>450</v>
      </c>
      <c r="G61" s="37">
        <v>39</v>
      </c>
      <c r="H61" s="35">
        <v>437</v>
      </c>
      <c r="I61" s="34"/>
      <c r="J61" s="35">
        <v>4</v>
      </c>
      <c r="K61" s="61">
        <v>334</v>
      </c>
      <c r="L61" s="34"/>
      <c r="M61" s="34"/>
      <c r="N61" s="35">
        <f t="shared" si="7"/>
        <v>1611</v>
      </c>
      <c r="O61" s="35">
        <v>28</v>
      </c>
      <c r="P61" s="60">
        <f t="shared" si="6"/>
        <v>1639</v>
      </c>
    </row>
    <row r="62" spans="1:16" ht="25.5">
      <c r="A62" s="48">
        <v>53</v>
      </c>
      <c r="B62" s="44" t="s">
        <v>75</v>
      </c>
      <c r="C62" s="32"/>
      <c r="D62" s="33">
        <v>98</v>
      </c>
      <c r="E62" s="35">
        <v>150</v>
      </c>
      <c r="F62" s="47">
        <v>450</v>
      </c>
      <c r="G62" s="37"/>
      <c r="H62" s="35"/>
      <c r="I62" s="34"/>
      <c r="J62" s="35">
        <v>7</v>
      </c>
      <c r="K62" s="61">
        <v>158</v>
      </c>
      <c r="L62" s="34"/>
      <c r="M62" s="34"/>
      <c r="N62" s="35">
        <f t="shared" si="7"/>
        <v>863</v>
      </c>
      <c r="O62" s="35">
        <v>126</v>
      </c>
      <c r="P62" s="60">
        <f t="shared" si="6"/>
        <v>989</v>
      </c>
    </row>
    <row r="63" spans="1:16" ht="25.5">
      <c r="A63" s="30">
        <v>54</v>
      </c>
      <c r="B63" s="31" t="s">
        <v>76</v>
      </c>
      <c r="C63" s="32"/>
      <c r="D63" s="33">
        <v>58</v>
      </c>
      <c r="E63" s="34"/>
      <c r="F63" s="47">
        <v>500</v>
      </c>
      <c r="G63" s="37">
        <v>374</v>
      </c>
      <c r="H63" s="35"/>
      <c r="I63" s="34"/>
      <c r="J63" s="35">
        <v>4</v>
      </c>
      <c r="K63" s="61">
        <v>100</v>
      </c>
      <c r="L63" s="34"/>
      <c r="M63" s="34"/>
      <c r="N63" s="35">
        <f t="shared" si="7"/>
        <v>1036</v>
      </c>
      <c r="O63" s="35">
        <v>16</v>
      </c>
      <c r="P63" s="60">
        <f t="shared" si="6"/>
        <v>1052</v>
      </c>
    </row>
    <row r="64" spans="1:16" ht="12.75">
      <c r="A64" s="48">
        <v>55</v>
      </c>
      <c r="B64" s="31" t="s">
        <v>77</v>
      </c>
      <c r="C64" s="32"/>
      <c r="D64" s="33">
        <v>196</v>
      </c>
      <c r="E64" s="35">
        <v>235</v>
      </c>
      <c r="F64" s="47">
        <v>1310</v>
      </c>
      <c r="G64" s="37"/>
      <c r="H64" s="35"/>
      <c r="I64" s="34"/>
      <c r="J64" s="35">
        <v>14</v>
      </c>
      <c r="K64" s="61">
        <v>20</v>
      </c>
      <c r="L64" s="34"/>
      <c r="M64" s="34"/>
      <c r="N64" s="35">
        <f t="shared" si="7"/>
        <v>1775</v>
      </c>
      <c r="O64" s="35">
        <v>27</v>
      </c>
      <c r="P64" s="60">
        <f t="shared" si="6"/>
        <v>1802</v>
      </c>
    </row>
    <row r="65" spans="1:16" ht="12.75">
      <c r="A65" s="30">
        <v>56</v>
      </c>
      <c r="B65" s="31" t="s">
        <v>78</v>
      </c>
      <c r="C65" s="32"/>
      <c r="D65" s="33">
        <v>109</v>
      </c>
      <c r="E65" s="34"/>
      <c r="F65" s="47">
        <v>0</v>
      </c>
      <c r="G65" s="37"/>
      <c r="H65" s="35"/>
      <c r="I65" s="34"/>
      <c r="J65" s="35">
        <v>8</v>
      </c>
      <c r="K65" s="59"/>
      <c r="L65" s="35">
        <v>60</v>
      </c>
      <c r="M65" s="35"/>
      <c r="N65" s="35">
        <f t="shared" si="7"/>
        <v>177</v>
      </c>
      <c r="O65" s="35">
        <v>61</v>
      </c>
      <c r="P65" s="60">
        <f t="shared" si="6"/>
        <v>238</v>
      </c>
    </row>
    <row r="66" spans="1:16" ht="12.75">
      <c r="A66" s="48">
        <v>57</v>
      </c>
      <c r="B66" s="31" t="s">
        <v>79</v>
      </c>
      <c r="C66" s="32"/>
      <c r="D66" s="33">
        <v>94</v>
      </c>
      <c r="E66" s="34"/>
      <c r="F66" s="47">
        <v>350</v>
      </c>
      <c r="G66" s="37"/>
      <c r="H66" s="35"/>
      <c r="I66" s="34"/>
      <c r="J66" s="35">
        <v>7</v>
      </c>
      <c r="K66" s="59"/>
      <c r="L66" s="35"/>
      <c r="M66" s="35">
        <v>585.5</v>
      </c>
      <c r="N66" s="35">
        <f t="shared" si="7"/>
        <v>1036.5</v>
      </c>
      <c r="O66" s="35">
        <v>52</v>
      </c>
      <c r="P66" s="60">
        <f t="shared" si="6"/>
        <v>1088.5</v>
      </c>
    </row>
    <row r="67" spans="1:16" ht="25.5">
      <c r="A67" s="30">
        <v>58</v>
      </c>
      <c r="B67" s="31" t="s">
        <v>80</v>
      </c>
      <c r="C67" s="32"/>
      <c r="D67" s="33">
        <v>183</v>
      </c>
      <c r="E67" s="35">
        <v>105</v>
      </c>
      <c r="F67" s="47">
        <v>1600</v>
      </c>
      <c r="G67" s="37"/>
      <c r="H67" s="35"/>
      <c r="I67" s="37">
        <v>654</v>
      </c>
      <c r="J67" s="35">
        <v>13</v>
      </c>
      <c r="K67" s="61">
        <v>140</v>
      </c>
      <c r="L67" s="35">
        <v>83</v>
      </c>
      <c r="M67" s="35">
        <v>585.5</v>
      </c>
      <c r="N67" s="35">
        <f t="shared" si="7"/>
        <v>3363.5</v>
      </c>
      <c r="O67" s="35">
        <v>126</v>
      </c>
      <c r="P67" s="60">
        <f t="shared" si="6"/>
        <v>3489.5</v>
      </c>
    </row>
    <row r="68" spans="1:16" ht="25.5">
      <c r="A68" s="48">
        <v>59</v>
      </c>
      <c r="B68" s="31" t="s">
        <v>81</v>
      </c>
      <c r="C68" s="32"/>
      <c r="D68" s="33">
        <v>141</v>
      </c>
      <c r="E68" s="34"/>
      <c r="F68" s="47">
        <v>800</v>
      </c>
      <c r="G68" s="37"/>
      <c r="H68" s="35"/>
      <c r="I68" s="34"/>
      <c r="J68" s="35">
        <v>10</v>
      </c>
      <c r="K68" s="61">
        <v>130</v>
      </c>
      <c r="L68" s="35"/>
      <c r="M68" s="35">
        <v>585.5</v>
      </c>
      <c r="N68" s="35">
        <f t="shared" si="7"/>
        <v>1666.5</v>
      </c>
      <c r="O68" s="35">
        <v>49</v>
      </c>
      <c r="P68" s="60">
        <f t="shared" si="6"/>
        <v>1715.5</v>
      </c>
    </row>
    <row r="69" spans="1:16" ht="12.75">
      <c r="A69" s="30">
        <v>60</v>
      </c>
      <c r="B69" s="31" t="s">
        <v>82</v>
      </c>
      <c r="C69" s="32"/>
      <c r="D69" s="33">
        <v>145</v>
      </c>
      <c r="E69" s="34"/>
      <c r="F69" s="47">
        <v>350</v>
      </c>
      <c r="G69" s="37"/>
      <c r="H69" s="35"/>
      <c r="I69" s="37">
        <v>6</v>
      </c>
      <c r="J69" s="35">
        <v>10</v>
      </c>
      <c r="K69" s="61">
        <v>100</v>
      </c>
      <c r="L69" s="35"/>
      <c r="M69" s="35"/>
      <c r="N69" s="35">
        <f t="shared" si="7"/>
        <v>611</v>
      </c>
      <c r="O69" s="35">
        <v>60</v>
      </c>
      <c r="P69" s="60">
        <f t="shared" si="6"/>
        <v>671</v>
      </c>
    </row>
    <row r="70" spans="1:16" ht="12.75">
      <c r="A70" s="48">
        <v>61</v>
      </c>
      <c r="B70" s="31" t="s">
        <v>83</v>
      </c>
      <c r="C70" s="32"/>
      <c r="D70" s="33">
        <v>156</v>
      </c>
      <c r="E70" s="35">
        <v>40</v>
      </c>
      <c r="F70" s="47">
        <v>250</v>
      </c>
      <c r="G70" s="37"/>
      <c r="H70" s="35"/>
      <c r="I70" s="34"/>
      <c r="J70" s="35">
        <v>11</v>
      </c>
      <c r="K70" s="61">
        <v>327</v>
      </c>
      <c r="L70" s="35"/>
      <c r="M70" s="35"/>
      <c r="N70" s="35">
        <f t="shared" si="7"/>
        <v>784</v>
      </c>
      <c r="O70" s="35">
        <v>64</v>
      </c>
      <c r="P70" s="60">
        <f t="shared" si="6"/>
        <v>848</v>
      </c>
    </row>
    <row r="71" spans="1:16" ht="13.5" customHeight="1">
      <c r="A71" s="30">
        <v>62</v>
      </c>
      <c r="B71" s="31" t="s">
        <v>84</v>
      </c>
      <c r="C71" s="32"/>
      <c r="D71" s="33">
        <v>129</v>
      </c>
      <c r="E71" s="34"/>
      <c r="F71" s="47">
        <v>900</v>
      </c>
      <c r="G71" s="37"/>
      <c r="H71" s="35"/>
      <c r="I71" s="37">
        <v>155</v>
      </c>
      <c r="J71" s="35">
        <v>9</v>
      </c>
      <c r="K71" s="61">
        <v>338</v>
      </c>
      <c r="L71" s="35">
        <v>85</v>
      </c>
      <c r="M71" s="35">
        <v>585.5</v>
      </c>
      <c r="N71" s="35">
        <f t="shared" si="7"/>
        <v>2201.5</v>
      </c>
      <c r="O71" s="35">
        <v>99</v>
      </c>
      <c r="P71" s="60">
        <f t="shared" si="6"/>
        <v>2300.5</v>
      </c>
    </row>
    <row r="72" spans="1:19" ht="25.5">
      <c r="A72" s="48">
        <v>63</v>
      </c>
      <c r="B72" s="31" t="s">
        <v>85</v>
      </c>
      <c r="C72" s="32"/>
      <c r="D72" s="33">
        <v>72</v>
      </c>
      <c r="E72" s="34"/>
      <c r="F72" s="47">
        <v>548</v>
      </c>
      <c r="G72" s="37">
        <v>10</v>
      </c>
      <c r="H72" s="35"/>
      <c r="I72" s="37">
        <v>79</v>
      </c>
      <c r="J72" s="35">
        <v>4</v>
      </c>
      <c r="K72" s="61">
        <v>244</v>
      </c>
      <c r="L72" s="35"/>
      <c r="M72" s="35"/>
      <c r="N72" s="35">
        <f t="shared" si="7"/>
        <v>957</v>
      </c>
      <c r="O72" s="35">
        <v>74</v>
      </c>
      <c r="P72" s="60">
        <f t="shared" si="6"/>
        <v>1031</v>
      </c>
      <c r="S72" s="9"/>
    </row>
    <row r="73" spans="1:16" ht="15.75" customHeight="1">
      <c r="A73" s="30">
        <v>64</v>
      </c>
      <c r="B73" s="31" t="s">
        <v>86</v>
      </c>
      <c r="C73" s="32"/>
      <c r="D73" s="33">
        <v>110</v>
      </c>
      <c r="E73" s="34"/>
      <c r="F73" s="47">
        <v>150</v>
      </c>
      <c r="G73" s="37"/>
      <c r="H73" s="35"/>
      <c r="I73" s="34"/>
      <c r="J73" s="35">
        <v>8</v>
      </c>
      <c r="K73" s="59"/>
      <c r="L73" s="35"/>
      <c r="M73" s="35">
        <v>585.5</v>
      </c>
      <c r="N73" s="35">
        <f t="shared" si="7"/>
        <v>853.5</v>
      </c>
      <c r="O73" s="35"/>
      <c r="P73" s="60">
        <f t="shared" si="6"/>
        <v>853.5</v>
      </c>
    </row>
    <row r="74" spans="1:16" ht="25.5">
      <c r="A74" s="48">
        <v>65</v>
      </c>
      <c r="B74" s="31" t="s">
        <v>87</v>
      </c>
      <c r="C74" s="32"/>
      <c r="D74" s="33">
        <v>23</v>
      </c>
      <c r="E74" s="34"/>
      <c r="F74" s="47">
        <v>221</v>
      </c>
      <c r="G74" s="37">
        <v>10</v>
      </c>
      <c r="H74" s="35"/>
      <c r="I74" s="34"/>
      <c r="J74" s="35">
        <v>2</v>
      </c>
      <c r="K74" s="59"/>
      <c r="L74" s="35"/>
      <c r="M74" s="35"/>
      <c r="N74" s="35">
        <f t="shared" si="7"/>
        <v>256</v>
      </c>
      <c r="O74" s="35">
        <v>33</v>
      </c>
      <c r="P74" s="60">
        <f t="shared" si="6"/>
        <v>289</v>
      </c>
    </row>
    <row r="75" spans="1:16" ht="12.75">
      <c r="A75" s="46"/>
      <c r="B75" s="39" t="s">
        <v>88</v>
      </c>
      <c r="C75" s="40">
        <f aca="true" t="shared" si="8" ref="C75:P75">SUM(C53:C74)</f>
        <v>0</v>
      </c>
      <c r="D75" s="41">
        <f t="shared" si="8"/>
        <v>2698</v>
      </c>
      <c r="E75" s="42">
        <f t="shared" si="8"/>
        <v>1523</v>
      </c>
      <c r="F75" s="42">
        <f t="shared" si="8"/>
        <v>9587</v>
      </c>
      <c r="G75" s="68">
        <f t="shared" si="8"/>
        <v>661.8</v>
      </c>
      <c r="H75" s="42">
        <f t="shared" si="8"/>
        <v>437</v>
      </c>
      <c r="I75" s="68">
        <f t="shared" si="8"/>
        <v>1361</v>
      </c>
      <c r="J75" s="42">
        <f t="shared" si="8"/>
        <v>176</v>
      </c>
      <c r="K75" s="64">
        <f t="shared" si="8"/>
        <v>4185</v>
      </c>
      <c r="L75" s="42">
        <f t="shared" si="8"/>
        <v>228</v>
      </c>
      <c r="M75" s="42">
        <f t="shared" si="8"/>
        <v>2927.5</v>
      </c>
      <c r="N75" s="42">
        <f t="shared" si="8"/>
        <v>23784.3</v>
      </c>
      <c r="O75" s="42">
        <f t="shared" si="8"/>
        <v>1174</v>
      </c>
      <c r="P75" s="65">
        <f t="shared" si="8"/>
        <v>24958.3</v>
      </c>
    </row>
    <row r="76" spans="1:16" ht="15.75" customHeight="1">
      <c r="A76" s="69"/>
      <c r="B76" s="70" t="s">
        <v>89</v>
      </c>
      <c r="C76" s="71">
        <f>C35+C52+C75</f>
        <v>0</v>
      </c>
      <c r="D76" s="72">
        <f aca="true" t="shared" si="9" ref="D76:P76">D35+D52+D75</f>
        <v>7285</v>
      </c>
      <c r="E76" s="73">
        <f t="shared" si="9"/>
        <v>3348</v>
      </c>
      <c r="F76" s="73">
        <f t="shared" si="9"/>
        <v>15903</v>
      </c>
      <c r="G76" s="74">
        <f t="shared" si="9"/>
        <v>1036.8</v>
      </c>
      <c r="H76" s="73">
        <f t="shared" si="9"/>
        <v>437</v>
      </c>
      <c r="I76" s="74">
        <f t="shared" si="9"/>
        <v>1361</v>
      </c>
      <c r="J76" s="73">
        <f t="shared" si="9"/>
        <v>346</v>
      </c>
      <c r="K76" s="78">
        <f t="shared" si="9"/>
        <v>7818.8</v>
      </c>
      <c r="L76" s="73">
        <f t="shared" si="9"/>
        <v>228</v>
      </c>
      <c r="M76" s="73">
        <f t="shared" si="9"/>
        <v>2927.5</v>
      </c>
      <c r="N76" s="73">
        <f t="shared" si="9"/>
        <v>40691.1</v>
      </c>
      <c r="O76" s="73">
        <f t="shared" si="9"/>
        <v>2932</v>
      </c>
      <c r="P76" s="79">
        <f t="shared" si="9"/>
        <v>43623.1</v>
      </c>
    </row>
    <row r="77" spans="1:16" s="3" customFormat="1" ht="11.25" customHeight="1">
      <c r="A77" s="75"/>
      <c r="B77" s="76"/>
      <c r="C77" s="77"/>
      <c r="D77" s="77"/>
      <c r="E77" s="77"/>
      <c r="F77" s="77"/>
      <c r="G77" s="77"/>
      <c r="H77" s="77"/>
      <c r="I77" s="80"/>
      <c r="J77" s="77"/>
      <c r="K77" s="81"/>
      <c r="L77" s="77"/>
      <c r="M77" s="77"/>
      <c r="N77" s="77"/>
      <c r="O77" s="77"/>
      <c r="P77" s="80"/>
    </row>
  </sheetData>
  <sheetProtection/>
  <mergeCells count="7">
    <mergeCell ref="A3:O3"/>
    <mergeCell ref="D6:N6"/>
    <mergeCell ref="A6:A7"/>
    <mergeCell ref="B6:B7"/>
    <mergeCell ref="C6:C7"/>
    <mergeCell ref="O6:O7"/>
    <mergeCell ref="P6:P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Gentiana Pricope</dc:creator>
  <cp:keywords/>
  <dc:description/>
  <cp:lastModifiedBy>cristina.vlaicu</cp:lastModifiedBy>
  <cp:lastPrinted>2024-01-25T13:57:38Z</cp:lastPrinted>
  <dcterms:created xsi:type="dcterms:W3CDTF">2018-01-16T08:56:16Z</dcterms:created>
  <dcterms:modified xsi:type="dcterms:W3CDTF">2024-02-05T05:58:44Z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1033-11.2.0.9684</vt:lpwstr>
  </property>
  <property fmtid="{D5CDD505-2E9C-101B-9397-08002B2CF9AE}" pid="4" name="I">
    <vt:lpwstr>C98383FFDB9B4BC8A5722E2C44C44747_12</vt:lpwstr>
  </property>
</Properties>
</file>